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HUNG\Google Drive\NĂM 2023\CÔNG KHAI\THỰC HIỆN DỰ TOÁN\NĂM 2022\"/>
    </mc:Choice>
  </mc:AlternateContent>
  <bookViews>
    <workbookView xWindow="-118" yWindow="-118" windowWidth="19440" windowHeight="11638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C16" i="1" l="1"/>
  <c r="D10" i="1"/>
  <c r="D9" i="1" s="1"/>
  <c r="C9" i="1"/>
  <c r="D16" i="1" l="1"/>
  <c r="E16" i="1" s="1"/>
  <c r="E9" i="1" l="1"/>
  <c r="E10" i="1"/>
  <c r="E11" i="1"/>
  <c r="E13" i="1"/>
  <c r="E17" i="1"/>
  <c r="E18" i="1"/>
  <c r="E19" i="1"/>
  <c r="E21" i="1"/>
  <c r="E22" i="1"/>
  <c r="E23" i="1"/>
</calcChain>
</file>

<file path=xl/sharedStrings.xml><?xml version="1.0" encoding="utf-8"?>
<sst xmlns="http://schemas.openxmlformats.org/spreadsheetml/2006/main" count="38" uniqueCount="36">
  <si>
    <t>Đơn vị: Triệu đồng</t>
  </si>
  <si>
    <t>STT</t>
  </si>
  <si>
    <t>NỘI DUNG</t>
  </si>
  <si>
    <t>A</t>
  </si>
  <si>
    <t>B</t>
  </si>
  <si>
    <t>I</t>
  </si>
  <si>
    <t>II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</si>
  <si>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</si>
  <si>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</si>
  <si>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</si>
  <si>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</si>
  <si>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</si>
  <si>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</si>
  <si>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</si>
  <si>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</t>
  </si>
  <si>
    <t>BỘI CHI NSĐP/BỘI THU NSĐP</t>
  </si>
  <si>
    <t>D</t>
  </si>
  <si>
    <t>Thu nội địa</t>
  </si>
  <si>
    <t>Thu viện trợ</t>
  </si>
  <si>
    <t>Biểu số 59/CK-NSNN</t>
  </si>
  <si>
    <t>DỰ TOÁN NĂM</t>
  </si>
  <si>
    <t>SO SÁNH ƯỚC THỰC HIỆN VỚI (%)</t>
  </si>
  <si>
    <t>CÙNG KỲ NĂM TRƯỚC</t>
  </si>
  <si>
    <t>TỔNG NGUỒN THU NSNN TRÊN ĐỊA BÀN</t>
  </si>
  <si>
    <t>Thu cân đối NSNN</t>
  </si>
  <si>
    <t>Thu từ dầu thô</t>
  </si>
  <si>
    <t>Thu cân đối từ hoạt động xuất khẩu, nhập khẩu</t>
  </si>
  <si>
    <t>Chi cân đối NSĐP</t>
  </si>
  <si>
    <t>Chi từ nguồn bổ sung có mục tiêu từ NSTW cho NSĐP</t>
  </si>
  <si>
    <t>CHI TRẢ NỢ  GỐC</t>
  </si>
  <si>
    <t>UBND TỈNH ĐỒNG NAI</t>
  </si>
  <si>
    <t>DỰ TOÁN ĐẦU NĂM</t>
  </si>
  <si>
    <t>ƯỚC THỰC HIỆN NĂM</t>
  </si>
  <si>
    <t>(Đính kèm công văn số               /STC-QLNS ngày          /01/2023 của Sở Tài chính)</t>
  </si>
  <si>
    <t>CÂN ĐỐI NGÂN SÁCH ĐỊA PHƯƠNG NĂM 2022</t>
  </si>
  <si>
    <t>SỞ TÀI CHÍNH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</si>
</sst>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2"/>
      <name val=".VnArial Narrow"/>
      <family val="2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0.5"/>
      <name val="Times New Roman"/>
      <family val="1"/>
    </font>
    <font>
      <sz val="10.5"/>
      <name val="Times New Roman"/>
      <family val="1"/>
    </font>
    <font>
      <sz val="10.5"/>
      <name val=".VnArial Narrow"/>
      <family val="2"/>
    </font>
    <font>
      <b/>
      <sz val="10.5"/>
      <name val=".VnArial Narrow"/>
      <family val="2"/>
    </font>
    <font>
      <b/>
      <sz val="10.5"/>
      <name val="Times New Romanh"/>
    </font>
    <font>
      <sz val="10.5"/>
      <name val="Times New Roman"/>
      <family val="1"/>
      <charset val="163"/>
    </font>
    <font>
      <u/>
      <sz val="10.5"/>
      <name val="Times New Roman"/>
      <family val="1"/>
    </font>
    <font>
      <b/>
      <sz val="10.5"/>
      <name val="Times New Romanh"/>
      <charset val="16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0" fontId="10" fillId="0" borderId="0"/>
    <xf numFmtId="0" fontId="2" fillId="0" borderId="0"/>
    <xf numFmtId="0" fontId="14" fillId="0" borderId="0"/>
    <xf numFmtId="0" fontId="9" fillId="0" borderId="0"/>
    <xf numFmtId="0" fontId="12" fillId="0" borderId="0"/>
    <xf numFmtId="0" fontId="1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Fill="1"/>
    <xf numFmtId="0" fontId="5" fillId="0" borderId="0" xfId="0" applyNumberFormat="1" applyFont="1" applyFill="1" applyAlignment="1">
      <alignment vertical="center" wrapText="1"/>
    </xf>
    <xf numFmtId="0" fontId="8" fillId="0" borderId="0" xfId="0" applyFont="1" applyFill="1"/>
    <xf numFmtId="0" fontId="5" fillId="0" borderId="0" xfId="0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65" fontId="5" fillId="0" borderId="0" xfId="11" applyNumberFormat="1" applyFont="1" applyFill="1" applyBorder="1" applyAlignment="1">
      <alignment horizontal="center" vertical="center" wrapText="1"/>
    </xf>
    <xf numFmtId="9" fontId="5" fillId="0" borderId="0" xfId="12" applyFont="1" applyFill="1" applyBorder="1" applyAlignment="1">
      <alignment horizontal="center" vertical="center" wrapText="1"/>
    </xf>
    <xf numFmtId="165" fontId="4" fillId="0" borderId="0" xfId="11" applyNumberFormat="1" applyFont="1" applyFill="1" applyAlignment="1">
      <alignment vertical="center"/>
    </xf>
    <xf numFmtId="0" fontId="6" fillId="0" borderId="0" xfId="0" applyFont="1" applyFill="1" applyAlignment="1">
      <alignment horizontal="centerContinuous" vertical="center"/>
    </xf>
    <xf numFmtId="165" fontId="8" fillId="0" borderId="0" xfId="11" applyNumberFormat="1" applyFont="1" applyFill="1" applyAlignment="1">
      <alignment horizontal="centerContinuous" vertical="center"/>
    </xf>
    <xf numFmtId="9" fontId="8" fillId="0" borderId="0" xfId="12" applyFont="1" applyFill="1" applyAlignment="1">
      <alignment horizontal="centerContinuous" vertical="center"/>
    </xf>
    <xf numFmtId="9" fontId="13" fillId="0" borderId="0" xfId="12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165" fontId="8" fillId="0" borderId="0" xfId="11" applyNumberFormat="1" applyFont="1" applyFill="1" applyAlignment="1">
      <alignment vertical="center"/>
    </xf>
    <xf numFmtId="9" fontId="8" fillId="0" borderId="0" xfId="12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65" fontId="3" fillId="0" borderId="0" xfId="11" applyNumberFormat="1" applyFont="1" applyFill="1" applyAlignment="1">
      <alignment vertical="center"/>
    </xf>
    <xf numFmtId="9" fontId="3" fillId="0" borderId="0" xfId="12" applyFont="1" applyFill="1" applyAlignment="1">
      <alignment vertical="center"/>
    </xf>
    <xf numFmtId="165" fontId="3" fillId="0" borderId="0" xfId="11" applyNumberFormat="1" applyFont="1" applyFill="1"/>
    <xf numFmtId="165" fontId="8" fillId="0" borderId="0" xfId="11" applyNumberFormat="1" applyFont="1" applyFill="1"/>
    <xf numFmtId="165" fontId="5" fillId="0" borderId="0" xfId="11" applyNumberFormat="1" applyFont="1" applyFill="1" applyAlignment="1">
      <alignment vertical="center" wrapText="1"/>
    </xf>
    <xf numFmtId="165" fontId="5" fillId="0" borderId="0" xfId="11" applyNumberFormat="1" applyFont="1" applyFill="1" applyBorder="1" applyAlignment="1">
      <alignment horizontal="right"/>
    </xf>
    <xf numFmtId="165" fontId="17" fillId="0" borderId="0" xfId="11" applyNumberFormat="1" applyFont="1" applyFill="1"/>
    <xf numFmtId="0" fontId="17" fillId="0" borderId="0" xfId="0" applyFont="1" applyFill="1"/>
    <xf numFmtId="0" fontId="16" fillId="0" borderId="6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vertical="center"/>
    </xf>
    <xf numFmtId="165" fontId="16" fillId="0" borderId="6" xfId="11" applyNumberFormat="1" applyFont="1" applyFill="1" applyBorder="1" applyAlignment="1">
      <alignment vertical="center"/>
    </xf>
    <xf numFmtId="9" fontId="16" fillId="0" borderId="6" xfId="12" applyFont="1" applyFill="1" applyBorder="1" applyAlignment="1">
      <alignment vertical="center"/>
    </xf>
    <xf numFmtId="0" fontId="16" fillId="0" borderId="6" xfId="0" applyFont="1" applyFill="1" applyBorder="1" applyAlignment="1">
      <alignment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vertical="center"/>
    </xf>
    <xf numFmtId="165" fontId="17" fillId="0" borderId="6" xfId="11" applyNumberFormat="1" applyFont="1" applyFill="1" applyBorder="1" applyAlignment="1">
      <alignment vertical="center"/>
    </xf>
    <xf numFmtId="9" fontId="17" fillId="0" borderId="6" xfId="12" applyFont="1" applyFill="1" applyBorder="1" applyAlignment="1">
      <alignment vertical="center"/>
    </xf>
    <xf numFmtId="165" fontId="22" fillId="0" borderId="6" xfId="11" applyNumberFormat="1" applyFont="1" applyFill="1" applyBorder="1" applyAlignment="1">
      <alignment vertical="center"/>
    </xf>
    <xf numFmtId="0" fontId="23" fillId="0" borderId="6" xfId="0" applyFont="1" applyFill="1" applyBorder="1" applyAlignment="1">
      <alignment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vertical="center"/>
    </xf>
    <xf numFmtId="0" fontId="17" fillId="0" borderId="6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0" xfId="0" applyFont="1" applyFill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165" fontId="16" fillId="0" borderId="1" xfId="11" applyNumberFormat="1" applyFont="1" applyFill="1" applyBorder="1" applyAlignment="1">
      <alignment horizontal="center" vertical="center" wrapText="1"/>
    </xf>
    <xf numFmtId="165" fontId="18" fillId="0" borderId="2" xfId="11" applyNumberFormat="1" applyFont="1" applyFill="1" applyBorder="1" applyAlignment="1">
      <alignment horizontal="center" vertical="center" wrapText="1"/>
    </xf>
    <xf numFmtId="165" fontId="18" fillId="0" borderId="3" xfId="11" applyNumberFormat="1" applyFont="1" applyFill="1" applyBorder="1" applyAlignment="1">
      <alignment horizontal="center" vertical="center" wrapText="1"/>
    </xf>
    <xf numFmtId="165" fontId="19" fillId="0" borderId="2" xfId="11" applyNumberFormat="1" applyFont="1" applyFill="1" applyBorder="1" applyAlignment="1">
      <alignment horizontal="center" vertical="center" wrapText="1"/>
    </xf>
    <xf numFmtId="165" fontId="19" fillId="0" borderId="3" xfId="11" applyNumberFormat="1" applyFont="1" applyFill="1" applyBorder="1" applyAlignment="1">
      <alignment horizontal="center" vertical="center" wrapText="1"/>
    </xf>
    <xf numFmtId="9" fontId="16" fillId="0" borderId="4" xfId="12" applyFont="1" applyFill="1" applyBorder="1" applyAlignment="1">
      <alignment horizontal="center" vertical="center" wrapText="1"/>
    </xf>
    <xf numFmtId="9" fontId="16" fillId="0" borderId="5" xfId="12" applyFont="1" applyFill="1" applyBorder="1" applyAlignment="1">
      <alignment horizontal="center" vertical="center" wrapText="1"/>
    </xf>
    <xf numFmtId="9" fontId="16" fillId="0" borderId="1" xfId="12" applyFont="1" applyFill="1" applyBorder="1" applyAlignment="1">
      <alignment horizontal="center" vertical="center" wrapText="1"/>
    </xf>
    <xf numFmtId="9" fontId="16" fillId="0" borderId="3" xfId="12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</cellXfs>
  <cellStyles count="13">
    <cellStyle name="Comma" xfId="11" builtinId="3"/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  <cellStyle name="Percent" xfId="1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1022465</xdr:colOff>
      <xdr:row>1</xdr:row>
      <xdr:rowOff>207818</xdr:rowOff>
    </xdr:from>
    <xdr:to>
      <xdr:col>1</xdr:col>
      <xdr:colOff>1554480</xdr:colOff>
      <xdr:row>1</xdr:row>
      <xdr:rowOff>207818</xdr:rowOff>
    </xdr:to>
    <xdr:cxnSp macro="">
      <xdr:nvCxnSpPr>
        <xdr:cNvPr id="3" name="Straight Connector 2"/>
        <xdr:cNvCxnSpPr/>
      </xdr:nvCxnSpPr>
      <xdr:spPr>
        <a:xfrm>
          <a:off x="1388225" y="473825"/>
          <a:ext cx="53201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H10" sqref="H10"/>
    </sheetView>
  </sheetViews>
  <sheetFormatPr defaultColWidth="12.88671875" defaultRowHeight="15.05"/>
  <cols>
    <col min="1" max="1" width="4.88671875" style="18" customWidth="1"/>
    <col min="2" max="2" width="40.6640625" style="18" customWidth="1"/>
    <col min="3" max="3" width="13.33203125" style="19" customWidth="1"/>
    <col min="4" max="4" width="12.88671875" style="19" customWidth="1"/>
    <col min="5" max="5" width="8.33203125" style="20" customWidth="1"/>
    <col min="6" max="6" width="10.6640625" style="20" customWidth="1"/>
    <col min="7" max="7" width="9.88671875" style="21" bestFit="1" customWidth="1"/>
    <col min="8" max="16384" width="12.88671875" style="1"/>
  </cols>
  <sheetData>
    <row r="1" spans="1:14" ht="20.95" customHeight="1">
      <c r="A1" s="60" t="s">
        <v>30</v>
      </c>
      <c r="B1" s="60"/>
      <c r="C1" s="9"/>
      <c r="D1" s="45" t="s">
        <v>19</v>
      </c>
      <c r="E1" s="46"/>
      <c r="F1" s="46"/>
    </row>
    <row r="2" spans="1:14" ht="20.95" customHeight="1">
      <c r="A2" s="46" t="s">
        <v>35</v>
      </c>
      <c r="B2" s="46"/>
      <c r="C2" s="9"/>
      <c r="D2" s="43"/>
      <c r="E2" s="44"/>
      <c r="F2" s="44"/>
    </row>
    <row r="3" spans="1:14" s="3" customFormat="1" ht="33.049999999999997" customHeight="1">
      <c r="A3" s="10" t="s">
        <v>34</v>
      </c>
      <c r="B3" s="10"/>
      <c r="C3" s="11"/>
      <c r="D3" s="11"/>
      <c r="E3" s="12"/>
      <c r="F3" s="12"/>
      <c r="G3" s="22"/>
    </row>
    <row r="4" spans="1:14" ht="15.75" customHeight="1">
      <c r="A4" s="47" t="s">
        <v>33</v>
      </c>
      <c r="B4" s="47"/>
      <c r="C4" s="47"/>
      <c r="D4" s="47"/>
      <c r="E4" s="47"/>
      <c r="F4" s="47"/>
      <c r="G4" s="23"/>
      <c r="H4" s="2"/>
      <c r="I4" s="2"/>
      <c r="J4" s="2"/>
      <c r="K4" s="2"/>
      <c r="L4" s="2"/>
      <c r="M4" s="2"/>
      <c r="N4" s="2"/>
    </row>
    <row r="5" spans="1:14" ht="19.5" customHeight="1">
      <c r="A5" s="6"/>
      <c r="B5" s="5"/>
      <c r="C5" s="7"/>
      <c r="D5" s="7"/>
      <c r="E5" s="8"/>
      <c r="F5" s="13" t="s">
        <v>0</v>
      </c>
      <c r="G5" s="24"/>
      <c r="H5" s="4"/>
      <c r="I5" s="4"/>
      <c r="J5" s="2"/>
      <c r="K5" s="2"/>
      <c r="L5" s="2"/>
      <c r="M5" s="2"/>
      <c r="N5" s="2"/>
    </row>
    <row r="6" spans="1:14" s="26" customFormat="1" ht="42.75" customHeight="1">
      <c r="A6" s="48" t="s">
        <v>1</v>
      </c>
      <c r="B6" s="48" t="s">
        <v>2</v>
      </c>
      <c r="C6" s="51" t="s">
        <v>31</v>
      </c>
      <c r="D6" s="51" t="s">
        <v>32</v>
      </c>
      <c r="E6" s="56" t="s">
        <v>21</v>
      </c>
      <c r="F6" s="57"/>
      <c r="G6" s="25"/>
    </row>
    <row r="7" spans="1:14" s="26" customFormat="1" ht="13.75">
      <c r="A7" s="49"/>
      <c r="B7" s="49"/>
      <c r="C7" s="52"/>
      <c r="D7" s="54"/>
      <c r="E7" s="58" t="s">
        <v>20</v>
      </c>
      <c r="F7" s="58" t="s">
        <v>22</v>
      </c>
      <c r="G7" s="25"/>
    </row>
    <row r="8" spans="1:14" s="26" customFormat="1" ht="36" customHeight="1">
      <c r="A8" s="50"/>
      <c r="B8" s="50"/>
      <c r="C8" s="53"/>
      <c r="D8" s="55"/>
      <c r="E8" s="59"/>
      <c r="F8" s="59"/>
      <c r="G8" s="25"/>
    </row>
    <row r="9" spans="1:14" s="26" customFormat="1" ht="24.9" customHeight="1">
      <c r="A9" s="27" t="s">
        <v>3</v>
      </c>
      <c r="B9" s="28" t="s">
        <v>23</v>
      </c>
      <c r="C9" s="29">
        <f>+C10+C15</f>
        <v>55241000</v>
      </c>
      <c r="D9" s="29">
        <f>+D10+D15</f>
        <v>65905291</v>
      </c>
      <c r="E9" s="30">
        <f>+D9/C9</f>
        <v>1.1930502887348164</v>
      </c>
      <c r="F9" s="30">
        <v>1</v>
      </c>
      <c r="G9" s="25"/>
    </row>
    <row r="10" spans="1:14" s="26" customFormat="1" ht="24.9" customHeight="1">
      <c r="A10" s="27" t="s">
        <v>5</v>
      </c>
      <c r="B10" s="31" t="s">
        <v>24</v>
      </c>
      <c r="C10" s="29">
        <v>55241000</v>
      </c>
      <c r="D10" s="29">
        <f>+D11+D12+D13+D14</f>
        <v>65905291</v>
      </c>
      <c r="E10" s="30">
        <f t="shared" ref="E10:E23" si="0">+D10/C10</f>
        <v>1.1930502887348164</v>
      </c>
      <c r="F10" s="30">
        <v>1</v>
      </c>
      <c r="G10" s="25"/>
    </row>
    <row r="11" spans="1:14" s="26" customFormat="1" ht="24.9" customHeight="1">
      <c r="A11" s="32">
        <v>1</v>
      </c>
      <c r="B11" s="33" t="s">
        <v>17</v>
      </c>
      <c r="C11" s="34">
        <v>38741000</v>
      </c>
      <c r="D11" s="34">
        <v>43394345</v>
      </c>
      <c r="E11" s="35">
        <f t="shared" si="0"/>
        <v>1.1201142200769212</v>
      </c>
      <c r="F11" s="35">
        <v>0.93</v>
      </c>
      <c r="G11" s="25"/>
    </row>
    <row r="12" spans="1:14" s="26" customFormat="1" ht="24.9" customHeight="1">
      <c r="A12" s="32">
        <v>2</v>
      </c>
      <c r="B12" s="33" t="s">
        <v>25</v>
      </c>
      <c r="C12" s="29"/>
      <c r="D12" s="36"/>
      <c r="E12" s="35"/>
      <c r="F12" s="35"/>
      <c r="G12" s="25"/>
    </row>
    <row r="13" spans="1:14" s="26" customFormat="1" ht="24.9" customHeight="1">
      <c r="A13" s="32">
        <v>3</v>
      </c>
      <c r="B13" s="33" t="s">
        <v>26</v>
      </c>
      <c r="C13" s="34">
        <v>16500000</v>
      </c>
      <c r="D13" s="34">
        <v>22510946</v>
      </c>
      <c r="E13" s="35">
        <f t="shared" si="0"/>
        <v>1.3642997575757576</v>
      </c>
      <c r="F13" s="35">
        <v>1.1399999999999999</v>
      </c>
      <c r="G13" s="25"/>
    </row>
    <row r="14" spans="1:14" s="26" customFormat="1" ht="24.9" customHeight="1">
      <c r="A14" s="32">
        <v>4</v>
      </c>
      <c r="B14" s="33" t="s">
        <v>18</v>
      </c>
      <c r="C14" s="29"/>
      <c r="D14" s="36"/>
      <c r="E14" s="35"/>
      <c r="F14" s="35"/>
      <c r="G14" s="25"/>
    </row>
    <row r="15" spans="1:14" s="26" customFormat="1" ht="24.9" customHeight="1">
      <c r="A15" s="27" t="s">
        <v>6</v>
      </c>
      <c r="B15" s="31" t="s">
        <v>7</v>
      </c>
      <c r="C15" s="34"/>
      <c r="D15" s="34"/>
      <c r="E15" s="35"/>
      <c r="F15" s="35"/>
      <c r="G15" s="25"/>
    </row>
    <row r="16" spans="1:14" s="26" customFormat="1" ht="24.9" customHeight="1">
      <c r="A16" s="27" t="s">
        <v>4</v>
      </c>
      <c r="B16" s="37" t="s">
        <v>8</v>
      </c>
      <c r="C16" s="29">
        <f>+C17+C23</f>
        <v>23556345</v>
      </c>
      <c r="D16" s="29">
        <f>+D17+D23</f>
        <v>25557484</v>
      </c>
      <c r="E16" s="30">
        <f>+D16/C16</f>
        <v>1.084951167084707</v>
      </c>
      <c r="F16" s="30">
        <v>0.95</v>
      </c>
      <c r="G16" s="25"/>
    </row>
    <row r="17" spans="1:7" s="26" customFormat="1" ht="24.9" customHeight="1">
      <c r="A17" s="27" t="s">
        <v>5</v>
      </c>
      <c r="B17" s="31" t="s">
        <v>27</v>
      </c>
      <c r="C17" s="29">
        <v>22518433</v>
      </c>
      <c r="D17" s="29">
        <v>25245727</v>
      </c>
      <c r="E17" s="30">
        <f t="shared" si="0"/>
        <v>1.1211138448221507</v>
      </c>
      <c r="F17" s="30">
        <v>1.19</v>
      </c>
      <c r="G17" s="25"/>
    </row>
    <row r="18" spans="1:7" s="26" customFormat="1" ht="24.9" customHeight="1">
      <c r="A18" s="38">
        <v>1</v>
      </c>
      <c r="B18" s="39" t="s">
        <v>9</v>
      </c>
      <c r="C18" s="34">
        <v>8543308</v>
      </c>
      <c r="D18" s="34">
        <v>11043868</v>
      </c>
      <c r="E18" s="35">
        <f t="shared" si="0"/>
        <v>1.2926922452052529</v>
      </c>
      <c r="F18" s="35">
        <v>1.51</v>
      </c>
      <c r="G18" s="25"/>
    </row>
    <row r="19" spans="1:7" s="26" customFormat="1" ht="24.9" customHeight="1">
      <c r="A19" s="38">
        <v>2</v>
      </c>
      <c r="B19" s="39" t="s">
        <v>10</v>
      </c>
      <c r="C19" s="34">
        <v>13501015</v>
      </c>
      <c r="D19" s="34">
        <v>13448949</v>
      </c>
      <c r="E19" s="35">
        <f t="shared" si="0"/>
        <v>0.99614354920722625</v>
      </c>
      <c r="F19" s="35">
        <v>0.97</v>
      </c>
      <c r="G19" s="25"/>
    </row>
    <row r="20" spans="1:7" s="26" customFormat="1" ht="31.6" customHeight="1">
      <c r="A20" s="38">
        <v>3</v>
      </c>
      <c r="B20" s="40" t="s">
        <v>11</v>
      </c>
      <c r="C20" s="34"/>
      <c r="D20" s="34"/>
      <c r="E20" s="35"/>
      <c r="F20" s="35"/>
      <c r="G20" s="25"/>
    </row>
    <row r="21" spans="1:7" s="26" customFormat="1" ht="24.9" customHeight="1">
      <c r="A21" s="38">
        <v>4</v>
      </c>
      <c r="B21" s="39" t="s">
        <v>12</v>
      </c>
      <c r="C21" s="34">
        <v>2910</v>
      </c>
      <c r="D21" s="34">
        <v>752910</v>
      </c>
      <c r="E21" s="35">
        <f t="shared" si="0"/>
        <v>258.73195876288662</v>
      </c>
      <c r="F21" s="35">
        <f>+E21</f>
        <v>258.73195876288662</v>
      </c>
      <c r="G21" s="25"/>
    </row>
    <row r="22" spans="1:7" s="26" customFormat="1" ht="24.9" customHeight="1">
      <c r="A22" s="38">
        <v>5</v>
      </c>
      <c r="B22" s="39" t="s">
        <v>13</v>
      </c>
      <c r="C22" s="34">
        <v>471200</v>
      </c>
      <c r="D22" s="34">
        <v>0</v>
      </c>
      <c r="E22" s="35">
        <f t="shared" si="0"/>
        <v>0</v>
      </c>
      <c r="F22" s="35"/>
      <c r="G22" s="25"/>
    </row>
    <row r="23" spans="1:7" s="26" customFormat="1" ht="37.5" customHeight="1">
      <c r="A23" s="27" t="s">
        <v>6</v>
      </c>
      <c r="B23" s="41" t="s">
        <v>28</v>
      </c>
      <c r="C23" s="29">
        <v>1037912</v>
      </c>
      <c r="D23" s="29">
        <v>311757</v>
      </c>
      <c r="E23" s="30">
        <f t="shared" si="0"/>
        <v>0.30036939547861474</v>
      </c>
      <c r="F23" s="30">
        <v>0.06</v>
      </c>
      <c r="G23" s="25"/>
    </row>
    <row r="24" spans="1:7" s="26" customFormat="1" ht="24.9" customHeight="1">
      <c r="A24" s="27" t="s">
        <v>14</v>
      </c>
      <c r="B24" s="37" t="s">
        <v>15</v>
      </c>
      <c r="C24" s="29"/>
      <c r="D24" s="29"/>
      <c r="E24" s="30"/>
      <c r="F24" s="35"/>
      <c r="G24" s="25"/>
    </row>
    <row r="25" spans="1:7" s="42" customFormat="1" ht="24.9" customHeight="1">
      <c r="A25" s="27" t="s">
        <v>16</v>
      </c>
      <c r="B25" s="37" t="s">
        <v>29</v>
      </c>
      <c r="C25" s="29"/>
      <c r="D25" s="34"/>
      <c r="E25" s="35"/>
      <c r="F25" s="35"/>
    </row>
    <row r="26" spans="1:7" ht="19.5" customHeight="1">
      <c r="A26" s="14"/>
      <c r="B26" s="14"/>
      <c r="C26" s="15"/>
      <c r="D26" s="15"/>
      <c r="E26" s="16"/>
      <c r="F26" s="16"/>
    </row>
    <row r="27" spans="1:7" ht="17.7">
      <c r="A27" s="17"/>
      <c r="B27" s="14"/>
      <c r="C27" s="15"/>
      <c r="D27" s="15"/>
      <c r="E27" s="16"/>
      <c r="F27" s="16"/>
    </row>
    <row r="28" spans="1:7" ht="11.3" customHeight="1">
      <c r="A28" s="17"/>
      <c r="B28" s="17"/>
      <c r="C28" s="15"/>
      <c r="D28" s="15"/>
      <c r="E28" s="16"/>
      <c r="F28" s="16"/>
    </row>
    <row r="29" spans="1:7" ht="17.7">
      <c r="A29" s="17"/>
      <c r="B29" s="17"/>
      <c r="C29" s="15"/>
      <c r="D29" s="15"/>
      <c r="E29" s="16"/>
      <c r="F29" s="16"/>
    </row>
    <row r="30" spans="1:7" ht="17.7">
      <c r="A30" s="17"/>
      <c r="B30" s="17"/>
      <c r="C30" s="15"/>
      <c r="D30" s="15"/>
      <c r="E30" s="16"/>
      <c r="F30" s="16"/>
    </row>
    <row r="31" spans="1:7" ht="17.7">
      <c r="A31" s="17"/>
      <c r="B31" s="17"/>
      <c r="C31" s="15"/>
      <c r="D31" s="15"/>
      <c r="E31" s="16"/>
      <c r="F31" s="16"/>
    </row>
    <row r="32" spans="1:7" ht="17.7">
      <c r="A32" s="17"/>
      <c r="B32" s="17"/>
      <c r="C32" s="15"/>
      <c r="D32" s="15"/>
      <c r="E32" s="16"/>
      <c r="F32" s="16"/>
    </row>
    <row r="33" spans="1:6" ht="17.7">
      <c r="A33" s="17"/>
      <c r="B33" s="17"/>
      <c r="C33" s="15"/>
      <c r="D33" s="15"/>
      <c r="E33" s="16"/>
      <c r="F33" s="16"/>
    </row>
    <row r="34" spans="1:6" ht="17.7">
      <c r="A34" s="17"/>
      <c r="B34" s="17"/>
      <c r="C34" s="15"/>
      <c r="D34" s="15"/>
      <c r="E34" s="16"/>
      <c r="F34" s="16"/>
    </row>
  </sheetData>
  <mergeCells count="11">
    <mergeCell ref="D1:F1"/>
    <mergeCell ref="A4:F4"/>
    <mergeCell ref="A6:A8"/>
    <mergeCell ref="B6:B8"/>
    <mergeCell ref="C6:C8"/>
    <mergeCell ref="D6:D8"/>
    <mergeCell ref="E6:F6"/>
    <mergeCell ref="E7:E8"/>
    <mergeCell ref="F7:F8"/>
    <mergeCell ref="A1:B1"/>
    <mergeCell ref="A2:B2"/>
  </mergeCells>
  <printOptions horizontalCentered="1"/>
  <pageMargins left="0.5" right="0.3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35F652CDCC0A4EBB26F256EE71AEC4" ma:contentTypeVersion="1" ma:contentTypeDescription="Create a new document." ma:contentTypeScope="" ma:versionID="0656c8660762c72fb6a6abd042bb8ff4">
  <xsd:schema xmlns:xsd="http://www.w3.org/2001/XMLSchema" xmlns:xs="http://www.w3.org/2001/XMLSchema" xmlns:p="http://schemas.microsoft.com/office/2006/metadata/properties" xmlns:ns2="df6cab6d-25a5-4a45-89de-f19c5af208b6" targetNamespace="http://schemas.microsoft.com/office/2006/metadata/properties" ma:root="true" ma:fieldsID="33dac6600548e5ebfdeec93af0257fcf" ns2:_="">
    <xsd:import namespace="df6cab6d-25a5-4a45-89de-f19c5af208b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cab6d-25a5-4a45-89de-f19c5af208b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f6cab6d-25a5-4a45-89de-f19c5af208b6">QY5UZ4ZQWDMN-2102554853-640</_dlc_DocId>
    <_dlc_DocIdUrl xmlns="df6cab6d-25a5-4a45-89de-f19c5af208b6">
      <Url>http://10.174.253.232:8814/_layouts/15/DocIdRedir.aspx?ID=QY5UZ4ZQWDMN-2102554853-640</Url>
      <Description>QY5UZ4ZQWDMN-2102554853-640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69FC12B-7597-4A1F-9F2F-F26365F5D47B}"/>
</file>

<file path=customXml/itemProps2.xml><?xml version="1.0" encoding="utf-8"?>
<ds:datastoreItem xmlns:ds="http://schemas.openxmlformats.org/officeDocument/2006/customXml" ds:itemID="{6306F428-C5C5-42A0-945C-82FC191F8835}"/>
</file>

<file path=customXml/itemProps3.xml><?xml version="1.0" encoding="utf-8"?>
<ds:datastoreItem xmlns:ds="http://schemas.openxmlformats.org/officeDocument/2006/customXml" ds:itemID="{035F69A1-DFB1-49A6-BCA5-D4062F3EC2E9}"/>
</file>

<file path=customXml/itemProps4.xml><?xml version="1.0" encoding="utf-8"?>
<ds:datastoreItem xmlns:ds="http://schemas.openxmlformats.org/officeDocument/2006/customXml" ds:itemID="{1711F601-95CF-4369-B273-2556B5162D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Quang Lương Xuân</dc:creator>
  <cp:lastModifiedBy>Nguyen Thi Hong Nhung</cp:lastModifiedBy>
  <cp:lastPrinted>2023-01-04T02:11:10Z</cp:lastPrinted>
  <dcterms:created xsi:type="dcterms:W3CDTF">2018-08-22T07:49:45Z</dcterms:created>
  <dcterms:modified xsi:type="dcterms:W3CDTF">2023-01-04T02:12:02Z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0x0101008A35F652CDCC0A4EBB26F256EE71AEC4</vt:lpwstr>
  </property>
  <property fmtid="{D5CDD505-2E9C-101B-9397-08002B2CF9AE}" pid="3" name="_dlc_DocIdItemGuid">
    <vt:lpwstr>aac218b1-8be2-45cc-b49a-47026f1c2617</vt:lpwstr>
  </property>
</Properties>
</file>